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ufenleitung\11-13\fachhochschulREIFE\"/>
    </mc:Choice>
  </mc:AlternateContent>
  <bookViews>
    <workbookView xWindow="360" yWindow="60" windowWidth="15315" windowHeight="11760" activeTab="4"/>
  </bookViews>
  <sheets>
    <sheet name="Biologie" sheetId="7" r:id="rId1"/>
    <sheet name="Französisch" sheetId="4" r:id="rId2"/>
    <sheet name="Geographie" sheetId="5" r:id="rId3"/>
    <sheet name="Geschichte" sheetId="6" r:id="rId4"/>
    <sheet name="Sport" sheetId="1" r:id="rId5"/>
  </sheets>
  <calcPr calcId="162913"/>
</workbook>
</file>

<file path=xl/calcChain.xml><?xml version="1.0" encoding="utf-8"?>
<calcChain xmlns="http://schemas.openxmlformats.org/spreadsheetml/2006/main">
  <c r="D13" i="1" l="1"/>
  <c r="D11" i="1"/>
  <c r="D10" i="1"/>
  <c r="D9" i="1"/>
  <c r="D8" i="1"/>
  <c r="D7" i="1"/>
  <c r="D6" i="1"/>
  <c r="D5" i="1"/>
  <c r="D4" i="1"/>
  <c r="D3" i="1"/>
  <c r="E1" i="1" s="1"/>
  <c r="D2" i="1"/>
  <c r="D14" i="7"/>
  <c r="D12" i="7"/>
  <c r="D11" i="7"/>
  <c r="D10" i="7"/>
  <c r="D9" i="7"/>
  <c r="D8" i="7"/>
  <c r="D7" i="7"/>
  <c r="D6" i="7"/>
  <c r="D5" i="7"/>
  <c r="D4" i="7"/>
  <c r="D3" i="7"/>
  <c r="E1" i="7" s="1"/>
  <c r="D2" i="7"/>
  <c r="E2" i="7" s="1"/>
  <c r="D13" i="7" l="1"/>
  <c r="E13" i="7" s="1"/>
  <c r="H14" i="7" s="1"/>
  <c r="D12" i="1"/>
  <c r="E12" i="1" s="1"/>
  <c r="H13" i="1" s="1"/>
  <c r="E2" i="1"/>
  <c r="F1" i="1"/>
  <c r="F1" i="7"/>
  <c r="D11" i="5"/>
  <c r="G1" i="6"/>
  <c r="E1" i="6"/>
  <c r="F1" i="6"/>
  <c r="D10" i="5"/>
  <c r="D12" i="5"/>
  <c r="D9" i="5"/>
  <c r="D6" i="5"/>
  <c r="D5" i="5"/>
  <c r="D4" i="5"/>
  <c r="F1" i="5" s="1"/>
  <c r="D3" i="5"/>
  <c r="E1" i="5"/>
  <c r="D2" i="5"/>
  <c r="D11" i="4"/>
  <c r="D5" i="4"/>
  <c r="D6" i="4"/>
  <c r="D3" i="4"/>
  <c r="D12" i="4"/>
  <c r="E12" i="4"/>
  <c r="I13" i="4"/>
  <c r="E1" i="4"/>
  <c r="E2" i="4"/>
  <c r="H2" i="4"/>
  <c r="D2" i="4"/>
  <c r="D4" i="4"/>
  <c r="F1" i="4"/>
  <c r="F3" i="4"/>
  <c r="D7" i="4"/>
  <c r="D9" i="4"/>
  <c r="D10" i="4"/>
  <c r="D7" i="5"/>
  <c r="D8" i="5"/>
  <c r="D14" i="5"/>
  <c r="G1" i="4"/>
  <c r="G4" i="4"/>
  <c r="G3" i="4"/>
  <c r="D8" i="4"/>
  <c r="D13" i="4"/>
  <c r="G2" i="4"/>
  <c r="F2" i="4"/>
  <c r="F2" i="1" l="1"/>
  <c r="F3" i="1"/>
  <c r="F3" i="7"/>
  <c r="F2" i="7"/>
  <c r="E2" i="5"/>
  <c r="F3" i="5"/>
  <c r="F2" i="5"/>
  <c r="D13" i="5"/>
  <c r="E13" i="5" s="1"/>
  <c r="H14" i="5" s="1"/>
  <c r="G2" i="1" l="1"/>
  <c r="G2" i="7"/>
  <c r="G2" i="5"/>
</calcChain>
</file>

<file path=xl/sharedStrings.xml><?xml version="1.0" encoding="utf-8"?>
<sst xmlns="http://schemas.openxmlformats.org/spreadsheetml/2006/main" count="83" uniqueCount="30">
  <si>
    <t>Deutsch</t>
  </si>
  <si>
    <t>Mathematik</t>
  </si>
  <si>
    <t>Englisch</t>
  </si>
  <si>
    <t>Naturwissenschaft</t>
  </si>
  <si>
    <t>Geschichte</t>
  </si>
  <si>
    <t>Rel &lt;‡&gt; Phil</t>
  </si>
  <si>
    <t>Ku &lt;‡&gt; Mus &lt;‡&gt; DSp</t>
  </si>
  <si>
    <t>weiteres Fach 1</t>
  </si>
  <si>
    <t>weiteres Fach 2</t>
  </si>
  <si>
    <t>weiteres Fach 3</t>
  </si>
  <si>
    <t>Profilfach Sport</t>
  </si>
  <si>
    <t>∑2&gt;19</t>
  </si>
  <si>
    <t>Unterkurse</t>
  </si>
  <si>
    <t>Punktsumme</t>
  </si>
  <si>
    <t>Bed. 2 eA-Fächer verletzt</t>
  </si>
  <si>
    <t>Bed. 2 eA-Fächer erfüllt</t>
  </si>
  <si>
    <t>Bed. Punktsumme erfüllt</t>
  </si>
  <si>
    <t>Bed. Punktsumme verletzt</t>
  </si>
  <si>
    <t>Bed. Unterkurse erfüllt</t>
  </si>
  <si>
    <t>Bed. Unterkurse verletzt</t>
  </si>
  <si>
    <t>Note:</t>
  </si>
  <si>
    <t>Profilfach Französisch</t>
  </si>
  <si>
    <t>Profilfach Biologie</t>
  </si>
  <si>
    <t>Geo &lt;‡&gt; WiPo</t>
  </si>
  <si>
    <t>Profilfach Geographie</t>
  </si>
  <si>
    <t>2. eA-Fach</t>
  </si>
  <si>
    <t>Kernfach gA</t>
  </si>
  <si>
    <t>3. eA-Fach</t>
  </si>
  <si>
    <t>Geographie</t>
  </si>
  <si>
    <t xml:space="preserve">weiteres Fach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</si>
</sst>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1" fillId="0" borderId="1" xfId="0" applyFont="1" applyBorder="1" applyAlignment="1"/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Standard" xfId="0" builtinId="0"/>
  </cellStyles>
  <dxfs count="135"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" sqref="B2:C12"/>
    </sheetView>
  </sheetViews>
  <sheetFormatPr baseColWidth="10" defaultRowHeight="30.75" customHeight="1" x14ac:dyDescent="0.3"/>
  <cols>
    <col min="1" max="1" width="30" style="1" customWidth="1"/>
    <col min="2" max="4" width="8.7109375" style="4" customWidth="1"/>
    <col min="5" max="7" width="3.140625" style="5" customWidth="1"/>
    <col min="8" max="8" width="39.5703125" style="5" customWidth="1"/>
    <col min="9" max="9" width="36.7109375" style="1" customWidth="1"/>
    <col min="10" max="16384" width="11.42578125" style="1"/>
  </cols>
  <sheetData>
    <row r="1" spans="1:8" ht="43.5" customHeight="1" thickBot="1" x14ac:dyDescent="0.35">
      <c r="E1" s="5">
        <f>D3</f>
        <v>0</v>
      </c>
      <c r="F1" s="5">
        <f>D4</f>
        <v>0</v>
      </c>
      <c r="G1" s="15" t="s">
        <v>11</v>
      </c>
      <c r="H1" s="1"/>
    </row>
    <row r="2" spans="1:8" ht="30.75" customHeight="1" x14ac:dyDescent="0.3">
      <c r="A2" s="32" t="s">
        <v>22</v>
      </c>
      <c r="B2" s="8"/>
      <c r="C2" s="8"/>
      <c r="D2" s="9">
        <f>B2+C2</f>
        <v>0</v>
      </c>
      <c r="E2" s="5">
        <f>D2+E1</f>
        <v>0</v>
      </c>
      <c r="F2" s="5">
        <f>D2+F1</f>
        <v>0</v>
      </c>
      <c r="G2" s="23">
        <f>MAXA(E2:F3)</f>
        <v>0</v>
      </c>
      <c r="H2" s="1"/>
    </row>
    <row r="3" spans="1:8" ht="30.75" customHeight="1" x14ac:dyDescent="0.3">
      <c r="A3" s="10" t="s">
        <v>25</v>
      </c>
      <c r="B3" s="19"/>
      <c r="C3" s="19"/>
      <c r="D3" s="11">
        <f>B3+C3</f>
        <v>0</v>
      </c>
      <c r="F3" s="5">
        <f>D3+F1</f>
        <v>0</v>
      </c>
      <c r="G3" s="23"/>
      <c r="H3" s="1"/>
    </row>
    <row r="4" spans="1:8" ht="30.75" customHeight="1" thickBot="1" x14ac:dyDescent="0.35">
      <c r="A4" s="12" t="s">
        <v>27</v>
      </c>
      <c r="B4" s="13"/>
      <c r="C4" s="13"/>
      <c r="D4" s="14">
        <f>B4+C4</f>
        <v>0</v>
      </c>
      <c r="G4" s="23"/>
      <c r="H4" s="16" t="s">
        <v>15</v>
      </c>
    </row>
    <row r="5" spans="1:8" ht="30.75" customHeight="1" x14ac:dyDescent="0.3">
      <c r="A5" s="10" t="s">
        <v>26</v>
      </c>
      <c r="B5" s="30"/>
      <c r="C5" s="31"/>
      <c r="D5" s="29">
        <f>B5+C5</f>
        <v>0</v>
      </c>
      <c r="G5" s="23"/>
      <c r="H5" s="16" t="s">
        <v>14</v>
      </c>
    </row>
    <row r="6" spans="1:8" ht="30.75" customHeight="1" x14ac:dyDescent="0.3">
      <c r="A6" s="1" t="s">
        <v>28</v>
      </c>
      <c r="B6" s="6"/>
      <c r="C6" s="6"/>
      <c r="D6" s="4">
        <f>B6+C6</f>
        <v>0</v>
      </c>
      <c r="H6" s="16" t="s">
        <v>16</v>
      </c>
    </row>
    <row r="7" spans="1:8" ht="30.75" customHeight="1" x14ac:dyDescent="0.3">
      <c r="A7" s="1" t="s">
        <v>6</v>
      </c>
      <c r="B7" s="25"/>
      <c r="C7" s="26"/>
      <c r="D7" s="4">
        <f>B7</f>
        <v>0</v>
      </c>
      <c r="H7" s="16" t="s">
        <v>17</v>
      </c>
    </row>
    <row r="8" spans="1:8" ht="30.75" customHeight="1" x14ac:dyDescent="0.3">
      <c r="A8" s="1" t="s">
        <v>5</v>
      </c>
      <c r="B8" s="25"/>
      <c r="C8" s="26"/>
      <c r="D8" s="4">
        <f>B8</f>
        <v>0</v>
      </c>
      <c r="H8" s="16" t="s">
        <v>18</v>
      </c>
    </row>
    <row r="9" spans="1:8" ht="30.75" customHeight="1" x14ac:dyDescent="0.3">
      <c r="A9" s="1" t="s">
        <v>4</v>
      </c>
      <c r="B9" s="19"/>
      <c r="C9" s="19"/>
      <c r="D9" s="4">
        <f>B9+C9</f>
        <v>0</v>
      </c>
      <c r="H9" s="16" t="s">
        <v>19</v>
      </c>
    </row>
    <row r="10" spans="1:8" ht="30.75" customHeight="1" x14ac:dyDescent="0.3">
      <c r="A10" s="2" t="s">
        <v>7</v>
      </c>
      <c r="B10" s="27"/>
      <c r="C10" s="28"/>
      <c r="D10" s="4">
        <f>B10+C10</f>
        <v>0</v>
      </c>
      <c r="H10" s="1"/>
    </row>
    <row r="11" spans="1:8" ht="30.75" customHeight="1" x14ac:dyDescent="0.3">
      <c r="A11" s="2" t="s">
        <v>8</v>
      </c>
      <c r="B11" s="27"/>
      <c r="C11" s="28"/>
      <c r="D11" s="4">
        <f>B11+C11</f>
        <v>0</v>
      </c>
      <c r="H11" s="1"/>
    </row>
    <row r="12" spans="1:8" ht="30.75" customHeight="1" thickBot="1" x14ac:dyDescent="0.35">
      <c r="A12" s="2" t="s">
        <v>9</v>
      </c>
      <c r="B12" s="27"/>
      <c r="C12" s="28"/>
      <c r="D12" s="4">
        <f>B12</f>
        <v>0</v>
      </c>
      <c r="H12" s="1"/>
    </row>
    <row r="13" spans="1:8" ht="30.75" customHeight="1" x14ac:dyDescent="0.4">
      <c r="B13" s="24" t="s">
        <v>13</v>
      </c>
      <c r="C13" s="24"/>
      <c r="D13" s="4">
        <f>SUM(D2:D12)</f>
        <v>0</v>
      </c>
      <c r="E13" s="21">
        <f>INT((5+2/3-D13/51)*10)</f>
        <v>56</v>
      </c>
      <c r="F13" s="21"/>
      <c r="G13" s="22"/>
      <c r="H13" s="17" t="s">
        <v>20</v>
      </c>
    </row>
    <row r="14" spans="1:8" ht="30.75" customHeight="1" thickBot="1" x14ac:dyDescent="0.45">
      <c r="B14" s="24" t="s">
        <v>12</v>
      </c>
      <c r="C14" s="24"/>
      <c r="D14" s="4">
        <f>COUNTIF(B2:C12,4)+COUNTIF(B2:C12,3)+COUNTIF(B2:C12,2)+COUNTIF(B2:C12,1)</f>
        <v>0</v>
      </c>
      <c r="H14" s="18">
        <f>E13/10</f>
        <v>5.6</v>
      </c>
    </row>
  </sheetData>
  <mergeCells count="9">
    <mergeCell ref="B13:C13"/>
    <mergeCell ref="B14:C14"/>
    <mergeCell ref="B7:C7"/>
    <mergeCell ref="B8:C8"/>
    <mergeCell ref="B12:C12"/>
    <mergeCell ref="B11:C11"/>
    <mergeCell ref="B10:C10"/>
    <mergeCell ref="G2:G5"/>
    <mergeCell ref="E13:G13"/>
  </mergeCells>
  <phoneticPr fontId="2" type="noConversion"/>
  <conditionalFormatting sqref="C2:C6 B2:B8 B9:C9 B10:B12">
    <cfRule type="cellIs" dxfId="134" priority="1" stopIfTrue="1" operator="lessThan">
      <formula>5</formula>
    </cfRule>
    <cfRule type="cellIs" dxfId="133" priority="2" stopIfTrue="1" operator="greaterThanOrEqual">
      <formula>5</formula>
    </cfRule>
  </conditionalFormatting>
  <conditionalFormatting sqref="D13">
    <cfRule type="cellIs" dxfId="132" priority="3" stopIfTrue="1" operator="lessThan">
      <formula>85</formula>
    </cfRule>
    <cfRule type="cellIs" dxfId="131" priority="4" stopIfTrue="1" operator="greaterThanOrEqual">
      <formula>85</formula>
    </cfRule>
  </conditionalFormatting>
  <conditionalFormatting sqref="D14">
    <cfRule type="cellIs" dxfId="130" priority="5" stopIfTrue="1" operator="greaterThan">
      <formula>6</formula>
    </cfRule>
    <cfRule type="cellIs" dxfId="129" priority="6" stopIfTrue="1" operator="lessThanOrEqual">
      <formula>6</formula>
    </cfRule>
  </conditionalFormatting>
  <conditionalFormatting sqref="H6">
    <cfRule type="expression" dxfId="124" priority="11" stopIfTrue="1">
      <formula>$D$13&gt;84</formula>
    </cfRule>
    <cfRule type="expression" dxfId="123" priority="12" stopIfTrue="1">
      <formula>$D$13&lt;85</formula>
    </cfRule>
  </conditionalFormatting>
  <conditionalFormatting sqref="H7">
    <cfRule type="expression" dxfId="122" priority="13" stopIfTrue="1">
      <formula>$D$13&gt;84</formula>
    </cfRule>
    <cfRule type="expression" dxfId="121" priority="14" stopIfTrue="1">
      <formula>$D$13&lt;85</formula>
    </cfRule>
  </conditionalFormatting>
  <conditionalFormatting sqref="H8">
    <cfRule type="expression" dxfId="120" priority="15" stopIfTrue="1">
      <formula>$D$14&lt;7</formula>
    </cfRule>
    <cfRule type="expression" dxfId="119" priority="16" stopIfTrue="1">
      <formula>$D$14&gt;6</formula>
    </cfRule>
  </conditionalFormatting>
  <conditionalFormatting sqref="H9">
    <cfRule type="expression" dxfId="118" priority="17" stopIfTrue="1">
      <formula>$D$14&lt;7</formula>
    </cfRule>
    <cfRule type="expression" dxfId="117" priority="18" stopIfTrue="1">
      <formula>$D$14&gt;6</formula>
    </cfRule>
  </conditionalFormatting>
  <conditionalFormatting sqref="H5">
    <cfRule type="expression" dxfId="109" priority="7" stopIfTrue="1">
      <formula>$G$2&lt;20</formula>
    </cfRule>
    <cfRule type="expression" dxfId="108" priority="8" stopIfTrue="1">
      <formula>$G$2&gt;19</formula>
    </cfRule>
  </conditionalFormatting>
  <conditionalFormatting sqref="H4">
    <cfRule type="expression" dxfId="107" priority="9" stopIfTrue="1">
      <formula>$G$2&lt;20</formula>
    </cfRule>
    <cfRule type="expression" dxfId="106" priority="10" stopIfTrue="1">
      <formula>$G$2&gt;19</formula>
    </cfRule>
  </conditionalFormatting>
  <conditionalFormatting sqref="H14">
    <cfRule type="expression" dxfId="97" priority="19" stopIfTrue="1">
      <formula>OR($G$2&lt;20,$D$13&lt;85,$D$14&gt;6)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0" sqref="A10"/>
    </sheetView>
  </sheetViews>
  <sheetFormatPr baseColWidth="10" defaultRowHeight="30.75" customHeight="1" x14ac:dyDescent="0.3"/>
  <cols>
    <col min="1" max="1" width="30" style="1" customWidth="1"/>
    <col min="2" max="4" width="8.7109375" style="4" customWidth="1"/>
    <col min="5" max="8" width="3.140625" style="5" customWidth="1"/>
    <col min="9" max="9" width="36.7109375" style="1" customWidth="1"/>
    <col min="10" max="16384" width="11.42578125" style="1"/>
  </cols>
  <sheetData>
    <row r="1" spans="1:9" ht="43.5" customHeight="1" thickBot="1" x14ac:dyDescent="0.35">
      <c r="E1" s="5">
        <f>D3</f>
        <v>5</v>
      </c>
      <c r="F1" s="5">
        <f>D4</f>
        <v>11</v>
      </c>
      <c r="G1" s="5">
        <f>D5</f>
        <v>22</v>
      </c>
      <c r="H1" s="15" t="s">
        <v>11</v>
      </c>
    </row>
    <row r="2" spans="1:9" ht="30.75" customHeight="1" x14ac:dyDescent="0.3">
      <c r="A2" s="7" t="s">
        <v>0</v>
      </c>
      <c r="B2" s="8">
        <v>5</v>
      </c>
      <c r="C2" s="8">
        <v>5</v>
      </c>
      <c r="D2" s="9">
        <f>B2+C2</f>
        <v>10</v>
      </c>
      <c r="E2" s="5">
        <f>D2+E1</f>
        <v>15</v>
      </c>
      <c r="F2" s="5">
        <f>D2+F1</f>
        <v>21</v>
      </c>
      <c r="G2" s="5">
        <f>D2+G1</f>
        <v>32</v>
      </c>
      <c r="H2" s="23">
        <f>MAXA(E2:G4)</f>
        <v>33</v>
      </c>
    </row>
    <row r="3" spans="1:9" ht="30.75" customHeight="1" x14ac:dyDescent="0.3">
      <c r="A3" s="10" t="s">
        <v>1</v>
      </c>
      <c r="B3" s="3">
        <v>4</v>
      </c>
      <c r="C3" s="3">
        <v>1</v>
      </c>
      <c r="D3" s="11">
        <f>B3+C3</f>
        <v>5</v>
      </c>
      <c r="F3" s="5">
        <f>D3+F1</f>
        <v>16</v>
      </c>
      <c r="G3" s="5">
        <f>D3+G1</f>
        <v>27</v>
      </c>
      <c r="H3" s="23"/>
    </row>
    <row r="4" spans="1:9" ht="30.75" customHeight="1" x14ac:dyDescent="0.3">
      <c r="A4" s="10" t="s">
        <v>2</v>
      </c>
      <c r="B4" s="3">
        <v>5</v>
      </c>
      <c r="C4" s="3">
        <v>6</v>
      </c>
      <c r="D4" s="11">
        <f>B4+C4</f>
        <v>11</v>
      </c>
      <c r="G4" s="5">
        <f>D4+G1</f>
        <v>33</v>
      </c>
      <c r="H4" s="23"/>
      <c r="I4" s="16" t="s">
        <v>15</v>
      </c>
    </row>
    <row r="5" spans="1:9" ht="30.75" customHeight="1" thickBot="1" x14ac:dyDescent="0.35">
      <c r="A5" s="12" t="s">
        <v>21</v>
      </c>
      <c r="B5" s="13">
        <v>10</v>
      </c>
      <c r="C5" s="13">
        <v>12</v>
      </c>
      <c r="D5" s="14">
        <f>B5+C5</f>
        <v>22</v>
      </c>
      <c r="H5" s="23"/>
      <c r="I5" s="16" t="s">
        <v>14</v>
      </c>
    </row>
    <row r="6" spans="1:9" ht="30.75" customHeight="1" x14ac:dyDescent="0.3">
      <c r="A6" s="1" t="s">
        <v>3</v>
      </c>
      <c r="B6" s="6">
        <v>3</v>
      </c>
      <c r="C6" s="6">
        <v>2</v>
      </c>
      <c r="D6" s="4">
        <f>B6+C6</f>
        <v>5</v>
      </c>
      <c r="I6" s="16" t="s">
        <v>16</v>
      </c>
    </row>
    <row r="7" spans="1:9" ht="30.75" customHeight="1" x14ac:dyDescent="0.3">
      <c r="A7" s="1" t="s">
        <v>6</v>
      </c>
      <c r="B7" s="25">
        <v>5</v>
      </c>
      <c r="C7" s="26"/>
      <c r="D7" s="4">
        <f>B7</f>
        <v>5</v>
      </c>
      <c r="I7" s="16" t="s">
        <v>17</v>
      </c>
    </row>
    <row r="8" spans="1:9" ht="30.75" customHeight="1" x14ac:dyDescent="0.3">
      <c r="A8" s="1" t="s">
        <v>5</v>
      </c>
      <c r="B8" s="25">
        <v>5</v>
      </c>
      <c r="C8" s="26"/>
      <c r="D8" s="4">
        <f>B8</f>
        <v>5</v>
      </c>
      <c r="I8" s="16" t="s">
        <v>18</v>
      </c>
    </row>
    <row r="9" spans="1:9" ht="30.75" customHeight="1" x14ac:dyDescent="0.3">
      <c r="A9" s="1" t="s">
        <v>4</v>
      </c>
      <c r="B9" s="3">
        <v>5</v>
      </c>
      <c r="C9" s="3">
        <v>5</v>
      </c>
      <c r="D9" s="4">
        <f>B9+C9</f>
        <v>10</v>
      </c>
      <c r="I9" s="16" t="s">
        <v>19</v>
      </c>
    </row>
    <row r="10" spans="1:9" ht="30.75" customHeight="1" x14ac:dyDescent="0.3">
      <c r="A10" s="1" t="s">
        <v>23</v>
      </c>
      <c r="B10" s="3">
        <v>3</v>
      </c>
      <c r="C10" s="3">
        <v>1</v>
      </c>
      <c r="D10" s="4">
        <f>B10+C10</f>
        <v>4</v>
      </c>
    </row>
    <row r="11" spans="1:9" ht="30.75" customHeight="1" thickBot="1" x14ac:dyDescent="0.35">
      <c r="A11" s="2" t="s">
        <v>7</v>
      </c>
      <c r="B11" s="27">
        <v>6</v>
      </c>
      <c r="C11" s="28"/>
      <c r="D11" s="4">
        <f>B11</f>
        <v>6</v>
      </c>
    </row>
    <row r="12" spans="1:9" ht="30.75" customHeight="1" x14ac:dyDescent="0.4">
      <c r="B12" s="24" t="s">
        <v>13</v>
      </c>
      <c r="C12" s="24"/>
      <c r="D12" s="4">
        <f>SUM(D2:D11)</f>
        <v>83</v>
      </c>
      <c r="E12" s="21">
        <f>INT((5+2/3-D12/51)*10)</f>
        <v>40</v>
      </c>
      <c r="F12" s="21"/>
      <c r="G12" s="21"/>
      <c r="H12" s="22"/>
      <c r="I12" s="17" t="s">
        <v>20</v>
      </c>
    </row>
    <row r="13" spans="1:9" ht="30.75" customHeight="1" thickBot="1" x14ac:dyDescent="0.45">
      <c r="B13" s="24" t="s">
        <v>12</v>
      </c>
      <c r="C13" s="24"/>
      <c r="D13" s="4">
        <f>COUNTIF(B2:C11,4)+COUNTIF(B2:C11,3)+COUNTIF(B2:C11,2)+COUNTIF(B2:C11,1)</f>
        <v>6</v>
      </c>
      <c r="I13" s="18">
        <f>E12/10</f>
        <v>4</v>
      </c>
    </row>
  </sheetData>
  <mergeCells count="7">
    <mergeCell ref="E12:H12"/>
    <mergeCell ref="H2:H5"/>
    <mergeCell ref="B12:C12"/>
    <mergeCell ref="B13:C13"/>
    <mergeCell ref="B7:C7"/>
    <mergeCell ref="B8:C8"/>
    <mergeCell ref="B11:C11"/>
  </mergeCells>
  <phoneticPr fontId="2" type="noConversion"/>
  <conditionalFormatting sqref="B11 C2:C6 B9:C10 B2:B8">
    <cfRule type="cellIs" dxfId="96" priority="1" stopIfTrue="1" operator="lessThan">
      <formula>5</formula>
    </cfRule>
    <cfRule type="cellIs" dxfId="95" priority="2" stopIfTrue="1" operator="greaterThanOrEqual">
      <formula>5</formula>
    </cfRule>
  </conditionalFormatting>
  <conditionalFormatting sqref="D12">
    <cfRule type="cellIs" dxfId="94" priority="3" stopIfTrue="1" operator="lessThan">
      <formula>85</formula>
    </cfRule>
    <cfRule type="cellIs" dxfId="93" priority="4" stopIfTrue="1" operator="greaterThanOrEqual">
      <formula>85</formula>
    </cfRule>
  </conditionalFormatting>
  <conditionalFormatting sqref="D13">
    <cfRule type="cellIs" dxfId="92" priority="5" stopIfTrue="1" operator="greaterThan">
      <formula>6</formula>
    </cfRule>
    <cfRule type="cellIs" dxfId="91" priority="6" stopIfTrue="1" operator="lessThanOrEqual">
      <formula>6</formula>
    </cfRule>
  </conditionalFormatting>
  <conditionalFormatting sqref="I5">
    <cfRule type="expression" dxfId="90" priority="7" stopIfTrue="1">
      <formula>$H$2&lt;20</formula>
    </cfRule>
    <cfRule type="expression" dxfId="89" priority="8" stopIfTrue="1">
      <formula>$H$2&gt;19</formula>
    </cfRule>
  </conditionalFormatting>
  <conditionalFormatting sqref="I4">
    <cfRule type="expression" dxfId="88" priority="9" stopIfTrue="1">
      <formula>$H$2&lt;20</formula>
    </cfRule>
    <cfRule type="expression" dxfId="87" priority="10" stopIfTrue="1">
      <formula>$H$2&gt;19</formula>
    </cfRule>
  </conditionalFormatting>
  <conditionalFormatting sqref="I6">
    <cfRule type="expression" dxfId="86" priority="11" stopIfTrue="1">
      <formula>$D$12&gt;84</formula>
    </cfRule>
    <cfRule type="expression" dxfId="85" priority="12" stopIfTrue="1">
      <formula>$D$12&lt;85</formula>
    </cfRule>
  </conditionalFormatting>
  <conditionalFormatting sqref="I7">
    <cfRule type="expression" dxfId="84" priority="13" stopIfTrue="1">
      <formula>$D$12&gt;84</formula>
    </cfRule>
    <cfRule type="expression" dxfId="83" priority="14" stopIfTrue="1">
      <formula>$D$12&lt;85</formula>
    </cfRule>
  </conditionalFormatting>
  <conditionalFormatting sqref="I8">
    <cfRule type="expression" dxfId="82" priority="15" stopIfTrue="1">
      <formula>$D$13&lt;7</formula>
    </cfRule>
    <cfRule type="expression" dxfId="81" priority="16" stopIfTrue="1">
      <formula>$D$13&gt;6</formula>
    </cfRule>
  </conditionalFormatting>
  <conditionalFormatting sqref="I9">
    <cfRule type="expression" dxfId="80" priority="17" stopIfTrue="1">
      <formula>$D$13&lt;7</formula>
    </cfRule>
    <cfRule type="expression" dxfId="79" priority="18" stopIfTrue="1">
      <formula>$D$13&gt;6</formula>
    </cfRule>
  </conditionalFormatting>
  <conditionalFormatting sqref="I13">
    <cfRule type="expression" dxfId="78" priority="19" stopIfTrue="1">
      <formula>OR($H$2&lt;20,$D$12&lt;85,$D$13&gt;6)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" sqref="B2:C12"/>
    </sheetView>
  </sheetViews>
  <sheetFormatPr baseColWidth="10" defaultRowHeight="30.75" customHeight="1" x14ac:dyDescent="0.3"/>
  <cols>
    <col min="1" max="1" width="30" style="1" customWidth="1"/>
    <col min="2" max="4" width="8.7109375" style="4" customWidth="1"/>
    <col min="5" max="7" width="3.140625" style="5" customWidth="1"/>
    <col min="8" max="8" width="36.7109375" style="1" customWidth="1"/>
    <col min="9" max="16384" width="11.42578125" style="1"/>
  </cols>
  <sheetData>
    <row r="1" spans="1:8" ht="43.5" customHeight="1" thickBot="1" x14ac:dyDescent="0.35">
      <c r="E1" s="5">
        <f>D3</f>
        <v>0</v>
      </c>
      <c r="F1" s="5">
        <f>D4</f>
        <v>0</v>
      </c>
      <c r="G1" s="15" t="s">
        <v>11</v>
      </c>
    </row>
    <row r="2" spans="1:8" ht="30.75" customHeight="1" x14ac:dyDescent="0.3">
      <c r="A2" s="32" t="s">
        <v>24</v>
      </c>
      <c r="B2" s="8"/>
      <c r="C2" s="8"/>
      <c r="D2" s="9">
        <f>B2+C2</f>
        <v>0</v>
      </c>
      <c r="E2" s="5">
        <f>D2+E1</f>
        <v>0</v>
      </c>
      <c r="F2" s="5">
        <f>D2+F1</f>
        <v>0</v>
      </c>
      <c r="G2" s="23">
        <f>MAXA(E2:F3)</f>
        <v>0</v>
      </c>
    </row>
    <row r="3" spans="1:8" ht="30.75" customHeight="1" x14ac:dyDescent="0.3">
      <c r="A3" s="10" t="s">
        <v>25</v>
      </c>
      <c r="B3" s="3"/>
      <c r="C3" s="3"/>
      <c r="D3" s="11">
        <f>B3+C3</f>
        <v>0</v>
      </c>
      <c r="F3" s="5">
        <f>D3+F1</f>
        <v>0</v>
      </c>
      <c r="G3" s="23"/>
    </row>
    <row r="4" spans="1:8" ht="30.75" customHeight="1" thickBot="1" x14ac:dyDescent="0.35">
      <c r="A4" s="12" t="s">
        <v>27</v>
      </c>
      <c r="B4" s="13"/>
      <c r="C4" s="13"/>
      <c r="D4" s="14">
        <f>B4+C4</f>
        <v>0</v>
      </c>
      <c r="G4" s="23"/>
      <c r="H4" s="16" t="s">
        <v>15</v>
      </c>
    </row>
    <row r="5" spans="1:8" ht="30.75" customHeight="1" x14ac:dyDescent="0.3">
      <c r="A5" s="10" t="s">
        <v>26</v>
      </c>
      <c r="B5" s="30"/>
      <c r="C5" s="31"/>
      <c r="D5" s="29">
        <f>B5+C5</f>
        <v>0</v>
      </c>
      <c r="G5" s="23"/>
      <c r="H5" s="16" t="s">
        <v>14</v>
      </c>
    </row>
    <row r="6" spans="1:8" ht="30.75" customHeight="1" x14ac:dyDescent="0.3">
      <c r="A6" s="1" t="s">
        <v>3</v>
      </c>
      <c r="B6" s="6"/>
      <c r="C6" s="6"/>
      <c r="D6" s="4">
        <f>B6+C6</f>
        <v>0</v>
      </c>
      <c r="H6" s="16" t="s">
        <v>16</v>
      </c>
    </row>
    <row r="7" spans="1:8" ht="30.75" customHeight="1" x14ac:dyDescent="0.3">
      <c r="A7" s="1" t="s">
        <v>6</v>
      </c>
      <c r="B7" s="25"/>
      <c r="C7" s="26"/>
      <c r="D7" s="4">
        <f>B7</f>
        <v>0</v>
      </c>
      <c r="H7" s="16" t="s">
        <v>17</v>
      </c>
    </row>
    <row r="8" spans="1:8" ht="30.75" customHeight="1" x14ac:dyDescent="0.3">
      <c r="A8" s="1" t="s">
        <v>5</v>
      </c>
      <c r="B8" s="25"/>
      <c r="C8" s="26"/>
      <c r="D8" s="4">
        <f>B8</f>
        <v>0</v>
      </c>
      <c r="H8" s="16" t="s">
        <v>18</v>
      </c>
    </row>
    <row r="9" spans="1:8" ht="30.75" customHeight="1" x14ac:dyDescent="0.3">
      <c r="A9" s="1" t="s">
        <v>4</v>
      </c>
      <c r="B9" s="3"/>
      <c r="C9" s="3"/>
      <c r="D9" s="4">
        <f>B9+C9</f>
        <v>0</v>
      </c>
      <c r="H9" s="16" t="s">
        <v>19</v>
      </c>
    </row>
    <row r="10" spans="1:8" ht="30.75" customHeight="1" x14ac:dyDescent="0.3">
      <c r="A10" s="2" t="s">
        <v>7</v>
      </c>
      <c r="B10" s="27"/>
      <c r="C10" s="28"/>
      <c r="D10" s="4">
        <f>B10+C10</f>
        <v>0</v>
      </c>
    </row>
    <row r="11" spans="1:8" ht="30.75" customHeight="1" x14ac:dyDescent="0.3">
      <c r="A11" s="2" t="s">
        <v>8</v>
      </c>
      <c r="B11" s="27"/>
      <c r="C11" s="28"/>
      <c r="D11" s="4">
        <f>B11+C11</f>
        <v>0</v>
      </c>
    </row>
    <row r="12" spans="1:8" ht="30.75" customHeight="1" thickBot="1" x14ac:dyDescent="0.35">
      <c r="A12" s="2" t="s">
        <v>9</v>
      </c>
      <c r="B12" s="27"/>
      <c r="C12" s="28"/>
      <c r="D12" s="4">
        <f>B12</f>
        <v>0</v>
      </c>
    </row>
    <row r="13" spans="1:8" ht="30.75" customHeight="1" x14ac:dyDescent="0.4">
      <c r="B13" s="24" t="s">
        <v>13</v>
      </c>
      <c r="C13" s="24"/>
      <c r="D13" s="4">
        <f>SUM(D2:D12)</f>
        <v>0</v>
      </c>
      <c r="E13" s="21">
        <f>INT((5+2/3-D13/51)*10)</f>
        <v>56</v>
      </c>
      <c r="F13" s="21"/>
      <c r="G13" s="22"/>
      <c r="H13" s="17" t="s">
        <v>20</v>
      </c>
    </row>
    <row r="14" spans="1:8" ht="30.75" customHeight="1" thickBot="1" x14ac:dyDescent="0.45">
      <c r="B14" s="24" t="s">
        <v>12</v>
      </c>
      <c r="C14" s="24"/>
      <c r="D14" s="4">
        <f>COUNTIF(B2:C12,4)+COUNTIF(B2:C12,3)+COUNTIF(B2:C12,2)+COUNTIF(B2:C12,1)</f>
        <v>0</v>
      </c>
      <c r="H14" s="18">
        <f>E13/10</f>
        <v>5.6</v>
      </c>
    </row>
  </sheetData>
  <mergeCells count="9">
    <mergeCell ref="E13:G13"/>
    <mergeCell ref="G2:G5"/>
    <mergeCell ref="B13:C13"/>
    <mergeCell ref="B14:C14"/>
    <mergeCell ref="B7:C7"/>
    <mergeCell ref="B8:C8"/>
    <mergeCell ref="B12:C12"/>
    <mergeCell ref="B11:C11"/>
    <mergeCell ref="B10:C10"/>
  </mergeCells>
  <phoneticPr fontId="2" type="noConversion"/>
  <conditionalFormatting sqref="C2:C6 B2:B8 B9:C9 B10:B12">
    <cfRule type="cellIs" dxfId="77" priority="1" stopIfTrue="1" operator="lessThan">
      <formula>5</formula>
    </cfRule>
    <cfRule type="cellIs" dxfId="76" priority="2" stopIfTrue="1" operator="greaterThanOrEqual">
      <formula>5</formula>
    </cfRule>
  </conditionalFormatting>
  <conditionalFormatting sqref="D13">
    <cfRule type="cellIs" dxfId="75" priority="3" stopIfTrue="1" operator="lessThan">
      <formula>85</formula>
    </cfRule>
    <cfRule type="cellIs" dxfId="74" priority="4" stopIfTrue="1" operator="greaterThanOrEqual">
      <formula>85</formula>
    </cfRule>
  </conditionalFormatting>
  <conditionalFormatting sqref="D14">
    <cfRule type="cellIs" dxfId="73" priority="5" stopIfTrue="1" operator="greaterThan">
      <formula>6</formula>
    </cfRule>
    <cfRule type="cellIs" dxfId="72" priority="6" stopIfTrue="1" operator="lessThanOrEqual">
      <formula>6</formula>
    </cfRule>
  </conditionalFormatting>
  <conditionalFormatting sqref="H5">
    <cfRule type="expression" dxfId="71" priority="7" stopIfTrue="1">
      <formula>$G$2&lt;20</formula>
    </cfRule>
    <cfRule type="expression" dxfId="70" priority="8" stopIfTrue="1">
      <formula>$G$2&gt;19</formula>
    </cfRule>
  </conditionalFormatting>
  <conditionalFormatting sqref="H4">
    <cfRule type="expression" dxfId="69" priority="9" stopIfTrue="1">
      <formula>$G$2&lt;20</formula>
    </cfRule>
    <cfRule type="expression" dxfId="68" priority="10" stopIfTrue="1">
      <formula>$G$2&gt;19</formula>
    </cfRule>
  </conditionalFormatting>
  <conditionalFormatting sqref="H6">
    <cfRule type="expression" dxfId="67" priority="11" stopIfTrue="1">
      <formula>$D$13&gt;84</formula>
    </cfRule>
    <cfRule type="expression" dxfId="66" priority="12" stopIfTrue="1">
      <formula>$D$13&lt;85</formula>
    </cfRule>
  </conditionalFormatting>
  <conditionalFormatting sqref="H7">
    <cfRule type="expression" dxfId="65" priority="13" stopIfTrue="1">
      <formula>$D$13&gt;84</formula>
    </cfRule>
    <cfRule type="expression" dxfId="64" priority="14" stopIfTrue="1">
      <formula>$D$13&lt;85</formula>
    </cfRule>
  </conditionalFormatting>
  <conditionalFormatting sqref="H8">
    <cfRule type="expression" dxfId="63" priority="15" stopIfTrue="1">
      <formula>$D$14&lt;7</formula>
    </cfRule>
    <cfRule type="expression" dxfId="62" priority="16" stopIfTrue="1">
      <formula>$D$14&gt;6</formula>
    </cfRule>
  </conditionalFormatting>
  <conditionalFormatting sqref="H9">
    <cfRule type="expression" dxfId="61" priority="17" stopIfTrue="1">
      <formula>$D$14&lt;7</formula>
    </cfRule>
    <cfRule type="expression" dxfId="60" priority="18" stopIfTrue="1">
      <formula>$D$14&gt;6</formula>
    </cfRule>
  </conditionalFormatting>
  <conditionalFormatting sqref="H14">
    <cfRule type="expression" dxfId="59" priority="19" stopIfTrue="1">
      <formula>OR($G$2&lt;20,$D$13&lt;85,$D$14&gt;6)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:I14"/>
    </sheetView>
  </sheetViews>
  <sheetFormatPr baseColWidth="10" defaultRowHeight="30.75" customHeight="1" x14ac:dyDescent="0.3"/>
  <cols>
    <col min="1" max="1" width="30" style="1" customWidth="1"/>
    <col min="2" max="4" width="8.7109375" style="4" customWidth="1"/>
    <col min="5" max="8" width="3.140625" style="5" customWidth="1"/>
    <col min="9" max="9" width="36.7109375" style="1" customWidth="1"/>
    <col min="10" max="16384" width="11.42578125" style="1"/>
  </cols>
  <sheetData>
    <row r="1" spans="1:9" ht="43.5" customHeight="1" thickBot="1" x14ac:dyDescent="0.35">
      <c r="E1" s="5">
        <f>D3</f>
        <v>0</v>
      </c>
      <c r="F1" s="5">
        <f>D4</f>
        <v>0</v>
      </c>
      <c r="G1" s="5">
        <f>D5</f>
        <v>0</v>
      </c>
      <c r="H1" s="15" t="s">
        <v>11</v>
      </c>
    </row>
    <row r="2" spans="1:9" ht="30.75" customHeight="1" x14ac:dyDescent="0.3">
      <c r="A2" s="7"/>
      <c r="B2" s="8"/>
      <c r="C2" s="8"/>
      <c r="D2" s="9"/>
      <c r="H2" s="23"/>
    </row>
    <row r="3" spans="1:9" ht="30.75" customHeight="1" x14ac:dyDescent="0.3">
      <c r="A3" s="10"/>
      <c r="B3" s="3"/>
      <c r="C3" s="3"/>
      <c r="D3" s="11"/>
      <c r="H3" s="23"/>
    </row>
    <row r="4" spans="1:9" ht="30.75" customHeight="1" x14ac:dyDescent="0.3">
      <c r="A4" s="10"/>
      <c r="B4" s="3"/>
      <c r="C4" s="3"/>
      <c r="D4" s="11"/>
      <c r="H4" s="23"/>
      <c r="I4" s="16"/>
    </row>
    <row r="5" spans="1:9" ht="30.75" customHeight="1" thickBot="1" x14ac:dyDescent="0.35">
      <c r="A5" s="12"/>
      <c r="B5" s="13"/>
      <c r="C5" s="13"/>
      <c r="D5" s="14"/>
      <c r="H5" s="23"/>
      <c r="I5" s="16"/>
    </row>
    <row r="6" spans="1:9" ht="30.75" customHeight="1" x14ac:dyDescent="0.3">
      <c r="B6" s="6"/>
      <c r="C6" s="6"/>
      <c r="I6" s="16"/>
    </row>
    <row r="7" spans="1:9" ht="30.75" customHeight="1" x14ac:dyDescent="0.3">
      <c r="B7" s="25"/>
      <c r="C7" s="26"/>
      <c r="I7" s="16"/>
    </row>
    <row r="8" spans="1:9" ht="30.75" customHeight="1" x14ac:dyDescent="0.3">
      <c r="B8" s="25"/>
      <c r="C8" s="26"/>
      <c r="I8" s="16"/>
    </row>
    <row r="9" spans="1:9" ht="30.75" customHeight="1" x14ac:dyDescent="0.3">
      <c r="B9" s="3"/>
      <c r="C9" s="3"/>
      <c r="I9" s="16"/>
    </row>
    <row r="10" spans="1:9" ht="30.75" customHeight="1" x14ac:dyDescent="0.3">
      <c r="A10" s="2"/>
      <c r="B10" s="27"/>
      <c r="C10" s="28"/>
    </row>
    <row r="11" spans="1:9" ht="30.75" customHeight="1" x14ac:dyDescent="0.3">
      <c r="A11" s="2"/>
      <c r="B11" s="27"/>
      <c r="C11" s="28"/>
    </row>
    <row r="12" spans="1:9" ht="30.75" customHeight="1" thickBot="1" x14ac:dyDescent="0.35">
      <c r="A12" s="2"/>
      <c r="B12" s="27"/>
      <c r="C12" s="28"/>
    </row>
    <row r="13" spans="1:9" ht="30.75" customHeight="1" x14ac:dyDescent="0.4">
      <c r="B13" s="24"/>
      <c r="C13" s="24"/>
      <c r="E13" s="21"/>
      <c r="F13" s="21"/>
      <c r="G13" s="21"/>
      <c r="H13" s="22"/>
      <c r="I13" s="17"/>
    </row>
    <row r="14" spans="1:9" ht="30.75" customHeight="1" thickBot="1" x14ac:dyDescent="0.45">
      <c r="B14" s="24"/>
      <c r="C14" s="24"/>
      <c r="I14" s="18"/>
    </row>
  </sheetData>
  <mergeCells count="9">
    <mergeCell ref="E13:H13"/>
    <mergeCell ref="H2:H5"/>
    <mergeCell ref="B13:C13"/>
    <mergeCell ref="B14:C14"/>
    <mergeCell ref="B7:C7"/>
    <mergeCell ref="B8:C8"/>
    <mergeCell ref="B12:C12"/>
    <mergeCell ref="B11:C11"/>
    <mergeCell ref="B10:C10"/>
  </mergeCells>
  <phoneticPr fontId="2" type="noConversion"/>
  <conditionalFormatting sqref="C2:C6 B2:B8 B9:C9 B10:B12">
    <cfRule type="cellIs" dxfId="58" priority="1" stopIfTrue="1" operator="lessThan">
      <formula>5</formula>
    </cfRule>
    <cfRule type="cellIs" dxfId="57" priority="2" stopIfTrue="1" operator="greaterThanOrEqual">
      <formula>5</formula>
    </cfRule>
  </conditionalFormatting>
  <conditionalFormatting sqref="D13">
    <cfRule type="cellIs" dxfId="56" priority="3" stopIfTrue="1" operator="lessThan">
      <formula>85</formula>
    </cfRule>
    <cfRule type="cellIs" dxfId="55" priority="4" stopIfTrue="1" operator="greaterThanOrEqual">
      <formula>85</formula>
    </cfRule>
  </conditionalFormatting>
  <conditionalFormatting sqref="D14">
    <cfRule type="cellIs" dxfId="54" priority="5" stopIfTrue="1" operator="greaterThan">
      <formula>6</formula>
    </cfRule>
    <cfRule type="cellIs" dxfId="53" priority="6" stopIfTrue="1" operator="lessThanOrEqual">
      <formula>6</formula>
    </cfRule>
  </conditionalFormatting>
  <conditionalFormatting sqref="I5">
    <cfRule type="expression" dxfId="52" priority="7" stopIfTrue="1">
      <formula>$H$2&lt;20</formula>
    </cfRule>
    <cfRule type="expression" dxfId="51" priority="8" stopIfTrue="1">
      <formula>$H$2&gt;19</formula>
    </cfRule>
  </conditionalFormatting>
  <conditionalFormatting sqref="I4">
    <cfRule type="expression" dxfId="50" priority="9" stopIfTrue="1">
      <formula>$H$2&lt;20</formula>
    </cfRule>
    <cfRule type="expression" dxfId="49" priority="10" stopIfTrue="1">
      <formula>$H$2&gt;19</formula>
    </cfRule>
  </conditionalFormatting>
  <conditionalFormatting sqref="I6">
    <cfRule type="expression" dxfId="48" priority="11" stopIfTrue="1">
      <formula>$D$13&gt;84</formula>
    </cfRule>
    <cfRule type="expression" dxfId="47" priority="12" stopIfTrue="1">
      <formula>$D$13&lt;85</formula>
    </cfRule>
  </conditionalFormatting>
  <conditionalFormatting sqref="I7">
    <cfRule type="expression" dxfId="46" priority="13" stopIfTrue="1">
      <formula>$D$13&gt;84</formula>
    </cfRule>
    <cfRule type="expression" dxfId="45" priority="14" stopIfTrue="1">
      <formula>$D$13&lt;85</formula>
    </cfRule>
  </conditionalFormatting>
  <conditionalFormatting sqref="I8">
    <cfRule type="expression" dxfId="44" priority="15" stopIfTrue="1">
      <formula>$D$14&lt;7</formula>
    </cfRule>
    <cfRule type="expression" dxfId="43" priority="16" stopIfTrue="1">
      <formula>$D$14&gt;6</formula>
    </cfRule>
  </conditionalFormatting>
  <conditionalFormatting sqref="I9">
    <cfRule type="expression" dxfId="42" priority="17" stopIfTrue="1">
      <formula>$D$14&lt;7</formula>
    </cfRule>
    <cfRule type="expression" dxfId="41" priority="18" stopIfTrue="1">
      <formula>$D$14&gt;6</formula>
    </cfRule>
  </conditionalFormatting>
  <conditionalFormatting sqref="I14">
    <cfRule type="expression" dxfId="40" priority="19" stopIfTrue="1">
      <formula>OR($H$2&lt;20,$D$13&lt;85,$D$14&gt;6)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2" sqref="B2:C11"/>
    </sheetView>
  </sheetViews>
  <sheetFormatPr baseColWidth="10" defaultRowHeight="30.75" customHeight="1" x14ac:dyDescent="0.3"/>
  <cols>
    <col min="1" max="1" width="30" style="1" customWidth="1"/>
    <col min="2" max="4" width="8.7109375" style="4" customWidth="1"/>
    <col min="5" max="7" width="3.140625" style="5" customWidth="1"/>
    <col min="8" max="8" width="37.7109375" style="5" customWidth="1"/>
    <col min="9" max="9" width="36.7109375" style="1" customWidth="1"/>
    <col min="10" max="16384" width="11.42578125" style="1"/>
  </cols>
  <sheetData>
    <row r="1" spans="1:8" ht="43.5" customHeight="1" thickBot="1" x14ac:dyDescent="0.35">
      <c r="E1" s="5">
        <f>D3</f>
        <v>0</v>
      </c>
      <c r="F1" s="5">
        <f>D4</f>
        <v>0</v>
      </c>
      <c r="G1" s="15" t="s">
        <v>11</v>
      </c>
      <c r="H1" s="1"/>
    </row>
    <row r="2" spans="1:8" ht="30.75" customHeight="1" x14ac:dyDescent="0.3">
      <c r="A2" s="32" t="s">
        <v>10</v>
      </c>
      <c r="B2" s="8"/>
      <c r="C2" s="8"/>
      <c r="D2" s="9">
        <f>B2+C2</f>
        <v>0</v>
      </c>
      <c r="E2" s="5">
        <f>D2+E1</f>
        <v>0</v>
      </c>
      <c r="F2" s="5">
        <f>D2+F1</f>
        <v>0</v>
      </c>
      <c r="G2" s="23">
        <f>MAXA(E2:F3)</f>
        <v>0</v>
      </c>
      <c r="H2" s="1"/>
    </row>
    <row r="3" spans="1:8" ht="30.75" customHeight="1" x14ac:dyDescent="0.3">
      <c r="A3" s="10" t="s">
        <v>25</v>
      </c>
      <c r="B3" s="19"/>
      <c r="C3" s="19"/>
      <c r="D3" s="11">
        <f>B3+C3</f>
        <v>0</v>
      </c>
      <c r="F3" s="5">
        <f>D3+F1</f>
        <v>0</v>
      </c>
      <c r="G3" s="23"/>
      <c r="H3" s="1"/>
    </row>
    <row r="4" spans="1:8" ht="30.75" customHeight="1" thickBot="1" x14ac:dyDescent="0.35">
      <c r="A4" s="12" t="s">
        <v>27</v>
      </c>
      <c r="B4" s="13"/>
      <c r="C4" s="13"/>
      <c r="D4" s="14">
        <f>B4+C4</f>
        <v>0</v>
      </c>
      <c r="G4" s="23"/>
      <c r="H4" s="16" t="s">
        <v>15</v>
      </c>
    </row>
    <row r="5" spans="1:8" ht="30.75" customHeight="1" x14ac:dyDescent="0.3">
      <c r="A5" s="10" t="s">
        <v>26</v>
      </c>
      <c r="B5" s="33"/>
      <c r="C5" s="34"/>
      <c r="D5" s="29">
        <f>B5+C5</f>
        <v>0</v>
      </c>
      <c r="G5" s="23"/>
      <c r="H5" s="16" t="s">
        <v>14</v>
      </c>
    </row>
    <row r="6" spans="1:8" ht="30.75" customHeight="1" x14ac:dyDescent="0.3">
      <c r="A6" s="1" t="s">
        <v>3</v>
      </c>
      <c r="B6" s="6"/>
      <c r="C6" s="6"/>
      <c r="D6" s="4">
        <f>B6+C6</f>
        <v>0</v>
      </c>
      <c r="H6" s="16" t="s">
        <v>16</v>
      </c>
    </row>
    <row r="7" spans="1:8" ht="30.75" customHeight="1" x14ac:dyDescent="0.3">
      <c r="A7" s="1" t="s">
        <v>6</v>
      </c>
      <c r="B7" s="25"/>
      <c r="C7" s="26"/>
      <c r="D7" s="4">
        <f>B7</f>
        <v>0</v>
      </c>
      <c r="H7" s="16" t="s">
        <v>17</v>
      </c>
    </row>
    <row r="8" spans="1:8" ht="30.75" customHeight="1" x14ac:dyDescent="0.3">
      <c r="A8" s="1" t="s">
        <v>5</v>
      </c>
      <c r="B8" s="25"/>
      <c r="C8" s="26"/>
      <c r="D8" s="4">
        <f>B8</f>
        <v>0</v>
      </c>
      <c r="H8" s="16" t="s">
        <v>18</v>
      </c>
    </row>
    <row r="9" spans="1:8" ht="30.75" customHeight="1" x14ac:dyDescent="0.3">
      <c r="A9" s="1" t="s">
        <v>4</v>
      </c>
      <c r="B9" s="19"/>
      <c r="C9" s="19"/>
      <c r="D9" s="4">
        <f>B9+C9</f>
        <v>0</v>
      </c>
      <c r="H9" s="16" t="s">
        <v>19</v>
      </c>
    </row>
    <row r="10" spans="1:8" ht="30.75" customHeight="1" x14ac:dyDescent="0.3">
      <c r="A10" s="2" t="s">
        <v>28</v>
      </c>
      <c r="B10" s="20"/>
      <c r="C10" s="20"/>
      <c r="D10" s="4">
        <f>B10+C10</f>
        <v>0</v>
      </c>
      <c r="H10" s="1"/>
    </row>
    <row r="11" spans="1:8" ht="30.75" customHeight="1" thickBot="1" x14ac:dyDescent="0.35">
      <c r="A11" s="2" t="s">
        <v>29</v>
      </c>
      <c r="B11" s="27"/>
      <c r="C11" s="28"/>
      <c r="D11" s="4">
        <f>B11+C11</f>
        <v>0</v>
      </c>
      <c r="H11" s="1"/>
    </row>
    <row r="12" spans="1:8" ht="30.75" customHeight="1" x14ac:dyDescent="0.4">
      <c r="B12" s="24" t="s">
        <v>13</v>
      </c>
      <c r="C12" s="24"/>
      <c r="D12" s="4">
        <f>SUM(D2:D11)</f>
        <v>0</v>
      </c>
      <c r="E12" s="21">
        <f>INT((5+2/3-D12/51)*10)</f>
        <v>56</v>
      </c>
      <c r="F12" s="21"/>
      <c r="G12" s="22"/>
      <c r="H12" s="17" t="s">
        <v>20</v>
      </c>
    </row>
    <row r="13" spans="1:8" ht="30.75" customHeight="1" thickBot="1" x14ac:dyDescent="0.45">
      <c r="B13" s="24" t="s">
        <v>12</v>
      </c>
      <c r="C13" s="24"/>
      <c r="D13" s="4">
        <f>COUNTIF(B2:C11,4)+COUNTIF(B2:C11,3)+COUNTIF(B2:C11,2)+COUNTIF(B2:C11,1)</f>
        <v>0</v>
      </c>
      <c r="H13" s="18">
        <f>E12/10</f>
        <v>5.6</v>
      </c>
    </row>
  </sheetData>
  <mergeCells count="7">
    <mergeCell ref="B13:C13"/>
    <mergeCell ref="B12:C12"/>
    <mergeCell ref="B7:C7"/>
    <mergeCell ref="B8:C8"/>
    <mergeCell ref="B11:C11"/>
    <mergeCell ref="G2:G5"/>
    <mergeCell ref="E12:G12"/>
  </mergeCells>
  <phoneticPr fontId="2" type="noConversion"/>
  <conditionalFormatting sqref="C10">
    <cfRule type="cellIs" dxfId="39" priority="1" stopIfTrue="1" operator="lessThan">
      <formula>5</formula>
    </cfRule>
    <cfRule type="cellIs" dxfId="38" priority="2" stopIfTrue="1" operator="greaterThanOrEqual">
      <formula>5</formula>
    </cfRule>
  </conditionalFormatting>
  <conditionalFormatting sqref="C2:C6 B2:B8 B9:C9 B10:B11">
    <cfRule type="cellIs" dxfId="20" priority="3" stopIfTrue="1" operator="lessThan">
      <formula>5</formula>
    </cfRule>
    <cfRule type="cellIs" dxfId="19" priority="4" stopIfTrue="1" operator="greaterThanOrEqual">
      <formula>5</formula>
    </cfRule>
  </conditionalFormatting>
  <conditionalFormatting sqref="D12">
    <cfRule type="cellIs" dxfId="18" priority="5" stopIfTrue="1" operator="lessThan">
      <formula>85</formula>
    </cfRule>
    <cfRule type="cellIs" dxfId="17" priority="6" stopIfTrue="1" operator="greaterThanOrEqual">
      <formula>85</formula>
    </cfRule>
  </conditionalFormatting>
  <conditionalFormatting sqref="D13">
    <cfRule type="cellIs" dxfId="16" priority="7" stopIfTrue="1" operator="greaterThan">
      <formula>6</formula>
    </cfRule>
    <cfRule type="cellIs" dxfId="15" priority="8" stopIfTrue="1" operator="lessThanOrEqual">
      <formula>6</formula>
    </cfRule>
  </conditionalFormatting>
  <conditionalFormatting sqref="H5">
    <cfRule type="expression" dxfId="14" priority="9" stopIfTrue="1">
      <formula>$G$2&lt;20</formula>
    </cfRule>
    <cfRule type="expression" dxfId="13" priority="10" stopIfTrue="1">
      <formula>$G$2&gt;19</formula>
    </cfRule>
  </conditionalFormatting>
  <conditionalFormatting sqref="H4">
    <cfRule type="expression" dxfId="12" priority="11" stopIfTrue="1">
      <formula>$G$2&lt;20</formula>
    </cfRule>
    <cfRule type="expression" dxfId="11" priority="12" stopIfTrue="1">
      <formula>$G$2&gt;19</formula>
    </cfRule>
  </conditionalFormatting>
  <conditionalFormatting sqref="H6">
    <cfRule type="expression" dxfId="10" priority="13" stopIfTrue="1">
      <formula>$D$12&gt;84</formula>
    </cfRule>
    <cfRule type="expression" dxfId="9" priority="14" stopIfTrue="1">
      <formula>$D$12&lt;85</formula>
    </cfRule>
  </conditionalFormatting>
  <conditionalFormatting sqref="H7">
    <cfRule type="expression" dxfId="8" priority="15" stopIfTrue="1">
      <formula>$D$12&gt;84</formula>
    </cfRule>
    <cfRule type="expression" dxfId="7" priority="16" stopIfTrue="1">
      <formula>$D$12&lt;85</formula>
    </cfRule>
  </conditionalFormatting>
  <conditionalFormatting sqref="H8">
    <cfRule type="expression" dxfId="6" priority="17" stopIfTrue="1">
      <formula>$D$13&lt;7</formula>
    </cfRule>
    <cfRule type="expression" dxfId="5" priority="18" stopIfTrue="1">
      <formula>$D$13&gt;6</formula>
    </cfRule>
  </conditionalFormatting>
  <conditionalFormatting sqref="H9">
    <cfRule type="expression" dxfId="4" priority="19" stopIfTrue="1">
      <formula>$D$13&lt;7</formula>
    </cfRule>
    <cfRule type="expression" dxfId="3" priority="20" stopIfTrue="1">
      <formula>$D$13&gt;6</formula>
    </cfRule>
  </conditionalFormatting>
  <conditionalFormatting sqref="H13">
    <cfRule type="expression" dxfId="2" priority="21" stopIfTrue="1">
      <formula>OR($G$2&lt;20,$D$12&lt;85,$D$13&gt;6)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Biologie</vt:lpstr>
      <vt:lpstr>Französisch</vt:lpstr>
      <vt:lpstr>Geographie</vt:lpstr>
      <vt:lpstr>Geschichte</vt:lpstr>
      <vt:lpstr>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Binding</dc:creator>
  <cp:lastModifiedBy>Binding, Lars (Immanuel-Kant-Schule - Reinfeld)</cp:lastModifiedBy>
  <cp:lastPrinted>2011-01-29T18:34:25Z</cp:lastPrinted>
  <dcterms:created xsi:type="dcterms:W3CDTF">2011-01-29T15:50:56Z</dcterms:created>
  <dcterms:modified xsi:type="dcterms:W3CDTF">2023-01-17T11:59:55Z</dcterms:modified>
</cp:coreProperties>
</file>